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CO 5 años" state="visible" r:id="rId4"/>
  </sheets>
  <calcPr calcId="171027"/>
</workbook>
</file>

<file path=xl/sharedStrings.xml><?xml version="1.0" encoding="utf-8"?>
<sst xmlns="http://schemas.openxmlformats.org/spreadsheetml/2006/main" count="63" uniqueCount="35">
  <si>
    <t>Concepto</t>
  </si>
  <si>
    <t>Coche Eléctrico</t>
  </si>
  <si>
    <t>Coche Gasolina</t>
  </si>
  <si>
    <t>Diferencia</t>
  </si>
  <si>
    <t>INPUTS — RELLENA AQUÍ</t>
  </si>
  <si>
    <t>Km/año</t>
  </si>
  <si>
    <t/>
  </si>
  <si>
    <t>Precio compra neto (€)</t>
  </si>
  <si>
    <t>=B4-C4</t>
  </si>
  <si>
    <t>Consumo (kWh/100 o L/100)</t>
  </si>
  <si>
    <t>Precio energía (€/kWh o €/L)</t>
  </si>
  <si>
    <t>Mantenimiento anual (€)</t>
  </si>
  <si>
    <t>=C7-B7</t>
  </si>
  <si>
    <t>Seguro anual (€)</t>
  </si>
  <si>
    <t>=B8-C8</t>
  </si>
  <si>
    <t>IVTM anual (€)</t>
  </si>
  <si>
    <t>=C9-B9</t>
  </si>
  <si>
    <t>% Depreciación 5 años</t>
  </si>
  <si>
    <t>30%</t>
  </si>
  <si>
    <t>40%</t>
  </si>
  <si>
    <t>CÁLCULOS — A 5 AÑOS</t>
  </si>
  <si>
    <t>Energía 5 años</t>
  </si>
  <si>
    <t>Mantenimiento 5 años</t>
  </si>
  <si>
    <t>Seguro 5 años</t>
  </si>
  <si>
    <t>IVTM 5 años</t>
  </si>
  <si>
    <t>Depreciación</t>
  </si>
  <si>
    <t>TOTAL TCO 5 AÑOS</t>
  </si>
  <si>
    <t>VEREDICTO</t>
  </si>
  <si>
    <t>Notas:</t>
  </si>
  <si>
    <t>• Edita las celdas amarillas con TUS datos.</t>
  </si>
  <si>
    <t>• El TCO incluye compra, energía, mantenimiento, seguro, IVTM y depreciación.</t>
  </si>
  <si>
    <t>• Tarifa Plan Vehículo Eléctrico nocturno: 0,08-0,12 €/kWh.</t>
  </si>
  <si>
    <t>• Gasolina media España 2026: 1,76 €/L.</t>
  </si>
  <si>
    <t>Generado por Ahorrove.es — magazine independiente coche eléctrico España</t>
  </si>
  <si>
    <t>Más herramientas: https://www.ahorrove.es/herramientas/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</si>
</sst>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€"/>
  </numFmts>
  <fonts count="6" x14ac:knownFonts="1">
    <font>
      <color theme="1"/>
      <family val="2"/>
      <scheme val="minor"/>
      <sz val="11"/>
      <name val="Calibri"/>
    </font>
    <font>
      <b/>
      <color rgb="FFFFFFFF"/>
      <sz val="12"/>
    </font>
    <font>
      <b/>
      <color rgb="FF0C4A6E"/>
      <sz val="11"/>
    </font>
    <font>
      <b/>
      <sz val="12"/>
    </font>
    <font>
      <b/>
      <color rgb="FF15803D"/>
      <sz val="14"/>
    </font>
    <font>
      <i/>
      <color rgb="FF6B7280"/>
    </font>
  </fonts>
  <fills count="6">
    <fill>
      <patternFill patternType="none"/>
    </fill>
    <fill>
      <patternFill patternType="gray125"/>
    </fill>
    <fill>
      <patternFill patternType="solid">
        <fgColor rgb="FF1E40AF"/>
      </patternFill>
    </fill>
    <fill>
      <patternFill patternType="solid">
        <fgColor rgb="FFE0F2FE"/>
      </patternFill>
    </fill>
    <fill>
      <patternFill patternType="solid">
        <fgColor rgb="FFFFF7CC"/>
      </patternFill>
    </fill>
    <fill>
      <patternFill patternType="solid">
        <fgColor rgb="FF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/>
    <xf numFmtId="0" fontId="0" fillId="4" borderId="1" xfId="0" applyFill="1" applyBorder="1"/>
    <xf numFmtId="164" fontId="0" fillId="4" borderId="1" xfId="0" applyNumberFormat="1" applyFill="1" applyBorder="1"/>
    <xf numFmtId="164" fontId="0" fillId="0" borderId="0" xfId="0" applyNumberFormat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0AF"/>
  </sheetPr>
  <dimension ref="A1:D31"/>
  <sheetFormatPr defaultRowHeight="15" outlineLevelRow="0" outlineLevelCol="0" x14ac:dyDescent="55"/>
  <cols>
    <col min="1" max="1" width="35" customWidth="1"/>
    <col min="2" max="3" width="18" customWidth="1"/>
    <col min="4" max="4" width="16" customWidth="1"/>
  </cols>
  <sheetData>
    <row r="1" ht="25" customHeight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/>
      <c r="C2" s="2"/>
      <c r="D2" s="2"/>
    </row>
    <row r="3" spans="1:4" x14ac:dyDescent="0.25">
      <c r="A3" t="s">
        <v>5</v>
      </c>
      <c r="B3" s="3">
        <v>15000</v>
      </c>
      <c r="C3" s="3">
        <v>15000</v>
      </c>
      <c r="D3" t="s">
        <v>6</v>
      </c>
    </row>
    <row r="4" spans="1:4" x14ac:dyDescent="0.25">
      <c r="A4" t="s">
        <v>7</v>
      </c>
      <c r="B4" s="4">
        <v>35000</v>
      </c>
      <c r="C4" s="4">
        <v>28000</v>
      </c>
      <c r="D4" t="s">
        <v>8</v>
      </c>
    </row>
    <row r="5" spans="1:4" x14ac:dyDescent="0.25">
      <c r="A5" t="s">
        <v>9</v>
      </c>
      <c r="B5" s="3">
        <v>17</v>
      </c>
      <c r="C5" s="3">
        <v>6.5</v>
      </c>
      <c r="D5" t="s">
        <v>6</v>
      </c>
    </row>
    <row r="6" spans="1:4" x14ac:dyDescent="0.25">
      <c r="A6" t="s">
        <v>10</v>
      </c>
      <c r="B6" s="3">
        <v>0.12</v>
      </c>
      <c r="C6" s="3">
        <v>1.76</v>
      </c>
      <c r="D6" t="s">
        <v>6</v>
      </c>
    </row>
    <row r="7" spans="1:4" x14ac:dyDescent="0.25">
      <c r="A7" t="s">
        <v>11</v>
      </c>
      <c r="B7" s="4">
        <v>220</v>
      </c>
      <c r="C7" s="4">
        <v>600</v>
      </c>
      <c r="D7" t="s">
        <v>12</v>
      </c>
    </row>
    <row r="8" spans="1:4" x14ac:dyDescent="0.25">
      <c r="A8" t="s">
        <v>13</v>
      </c>
      <c r="B8" s="4">
        <v>700</v>
      </c>
      <c r="C8" s="4">
        <v>600</v>
      </c>
      <c r="D8" t="s">
        <v>14</v>
      </c>
    </row>
    <row r="9" spans="1:4" x14ac:dyDescent="0.25">
      <c r="A9" t="s">
        <v>15</v>
      </c>
      <c r="B9" s="4">
        <v>30</v>
      </c>
      <c r="C9" s="4">
        <v>130</v>
      </c>
      <c r="D9" t="s">
        <v>16</v>
      </c>
    </row>
    <row r="10" spans="1:4" x14ac:dyDescent="0.25">
      <c r="A10" t="s">
        <v>17</v>
      </c>
      <c r="B10" s="3" t="s">
        <v>18</v>
      </c>
      <c r="C10" s="3" t="s">
        <v>19</v>
      </c>
      <c r="D10" t="s">
        <v>6</v>
      </c>
    </row>
    <row r="12" spans="1:4" x14ac:dyDescent="0.25">
      <c r="A12" s="2" t="s">
        <v>20</v>
      </c>
      <c r="B12" s="2"/>
      <c r="C12" s="2"/>
      <c r="D12" s="2"/>
    </row>
    <row r="13" spans="1:4" x14ac:dyDescent="0.25">
      <c r="A13" t="s">
        <v>21</v>
      </c>
      <c r="B13" s="5">
        <f>5*B3*B5/100*B6</f>
      </c>
      <c r="C13" s="5">
        <f>5*C3*C5/100*C6</f>
      </c>
      <c r="D13" s="5">
        <f>C13-B13</f>
      </c>
    </row>
    <row r="14" spans="1:4" x14ac:dyDescent="0.25">
      <c r="A14" t="s">
        <v>22</v>
      </c>
      <c r="B14" s="5">
        <f>5*B7</f>
      </c>
      <c r="C14" s="5">
        <f>5*C7</f>
      </c>
      <c r="D14" s="5">
        <f>C14-B14</f>
      </c>
    </row>
    <row r="15" spans="1:4" x14ac:dyDescent="0.25">
      <c r="A15" t="s">
        <v>23</v>
      </c>
      <c r="B15" s="5">
        <f>5*B8</f>
      </c>
      <c r="C15" s="5">
        <f>5*C8</f>
      </c>
      <c r="D15" s="5">
        <f>C15-B15</f>
      </c>
    </row>
    <row r="16" spans="1:4" x14ac:dyDescent="0.25">
      <c r="A16" t="s">
        <v>24</v>
      </c>
      <c r="B16" s="5">
        <f>5*B9</f>
      </c>
      <c r="C16" s="5">
        <f>5*C9</f>
      </c>
      <c r="D16" s="5">
        <f>C16-B16</f>
      </c>
    </row>
    <row r="17" spans="1:4" x14ac:dyDescent="0.25">
      <c r="A17" t="s">
        <v>25</v>
      </c>
      <c r="B17" s="5">
        <f>B4*0.3</f>
      </c>
      <c r="C17" s="5">
        <f>C4*0.4</f>
      </c>
      <c r="D17" s="5">
        <f>C17-B17</f>
      </c>
    </row>
    <row r="18" spans="2:4" x14ac:dyDescent="0.25"/>
    <row r="19" spans="1:4" x14ac:dyDescent="0.25">
      <c r="A19" s="6" t="s">
        <v>26</v>
      </c>
      <c r="B19" s="7">
        <f>SUM(B13:B17)</f>
      </c>
      <c r="C19" s="7">
        <f>SUM(C13:C17)</f>
      </c>
      <c r="D19" s="7">
        <f>C19-B19</f>
      </c>
    </row>
    <row r="21" spans="1:4" x14ac:dyDescent="0.25">
      <c r="A21" s="2" t="s">
        <v>27</v>
      </c>
      <c r="B21" s="2"/>
      <c r="C21" s="2"/>
      <c r="D21" s="2"/>
    </row>
    <row r="22" ht="28" customHeight="1" spans="1:4" s="8" customFormat="1" x14ac:dyDescent="0.25">
      <c r="A22" s="9">
        <f>IF(B19&lt;C19,"EV ahorra "&amp;TEXT(C19-B19,"#,##0")&amp;" € en 5 años","Térmico ahorra "&amp;TEXT(B19-C19,"#,##0")&amp;" € en 5 años")</f>
      </c>
      <c r="B22" s="9"/>
      <c r="C22" s="9"/>
      <c r="D22" s="9"/>
    </row>
    <row r="24" spans="1:4" x14ac:dyDescent="0.25">
      <c r="A24" t="s">
        <v>28</v>
      </c>
      <c r="B24" t="s">
        <v>6</v>
      </c>
      <c r="C24" t="s">
        <v>6</v>
      </c>
      <c r="D24" t="s">
        <v>6</v>
      </c>
    </row>
    <row r="25" spans="1:4" x14ac:dyDescent="0.25">
      <c r="A25" t="s">
        <v>29</v>
      </c>
      <c r="B25" t="s">
        <v>6</v>
      </c>
      <c r="C25" t="s">
        <v>6</v>
      </c>
      <c r="D25" t="s">
        <v>6</v>
      </c>
    </row>
    <row r="26" spans="1:4" x14ac:dyDescent="0.25">
      <c r="A26" t="s">
        <v>30</v>
      </c>
      <c r="B26" t="s">
        <v>6</v>
      </c>
      <c r="C26" t="s">
        <v>6</v>
      </c>
      <c r="D26" t="s">
        <v>6</v>
      </c>
    </row>
    <row r="27" spans="1:4" x14ac:dyDescent="0.25">
      <c r="A27" t="s">
        <v>31</v>
      </c>
      <c r="B27" t="s">
        <v>6</v>
      </c>
      <c r="C27" t="s">
        <v>6</v>
      </c>
      <c r="D27" t="s">
        <v>6</v>
      </c>
    </row>
    <row r="28" spans="1:4" x14ac:dyDescent="0.25">
      <c r="A28" t="s">
        <v>32</v>
      </c>
      <c r="B28" t="s">
        <v>6</v>
      </c>
      <c r="C28" t="s">
        <v>6</v>
      </c>
      <c r="D28" t="s">
        <v>6</v>
      </c>
    </row>
    <row r="29" spans="1:4" x14ac:dyDescent="0.25">
      <c r="A29" t="s">
        <v>6</v>
      </c>
      <c r="B29" t="s">
        <v>6</v>
      </c>
      <c r="C29" t="s">
        <v>6</v>
      </c>
      <c r="D29" t="s">
        <v>6</v>
      </c>
    </row>
    <row r="30" spans="1:4" x14ac:dyDescent="0.25">
      <c r="A30" t="s">
        <v>33</v>
      </c>
      <c r="B30" t="s">
        <v>6</v>
      </c>
      <c r="C30" t="s">
        <v>6</v>
      </c>
      <c r="D30" t="s">
        <v>6</v>
      </c>
    </row>
    <row r="31" spans="1:4" s="10" customFormat="1" x14ac:dyDescent="0.25">
      <c r="A31" s="10" t="s">
        <v>34</v>
      </c>
      <c r="B31" s="10" t="s">
        <v>6</v>
      </c>
      <c r="C31" s="10" t="s">
        <v>6</v>
      </c>
      <c r="D31" s="10" t="s">
        <v>6</v>
      </c>
    </row>
  </sheetData>
  <mergeCells count="4">
    <mergeCell ref="A2:D2"/>
    <mergeCell ref="A12:D12"/>
    <mergeCell ref="A21:D21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TCO 5 años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Ahorrove.es</dc:creator>
  <dc:title>TCO 5 anos comparativa EV vs Termico</dc:title>
  <dc:subject/>
  <dc:description/>
  <cp:keywords/>
  <cp:category/>
  <cp:lastModifiedBy>Unknown</cp:lastModifiedBy>
  <dcterms:created xsi:type="dcterms:W3CDTF">2026-04-26T09:01:05Z</dcterms:created>
  <dcterms:modified xsi:type="dcterms:W3CDTF">2026-04-26T09:01:05Z</dcterms:modified>
</cp:coreProperties>
</file>